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15.12.20" sheetId="1" r:id="rId1"/>
  </sheets>
  <definedNames>
    <definedName name="Excel_BuiltIn_Print_Area" localSheetId="0">'15.12.20'!$C:$P</definedName>
    <definedName name="_xlnm.Print_Titles" localSheetId="0">'15.12.20'!$5:$6</definedName>
  </definedNames>
  <calcPr fullCalcOnLoad="1"/>
</workbook>
</file>

<file path=xl/sharedStrings.xml><?xml version="1.0" encoding="utf-8"?>
<sst xmlns="http://schemas.openxmlformats.org/spreadsheetml/2006/main" count="107" uniqueCount="20">
  <si>
    <t>№ участка</t>
  </si>
  <si>
    <t>Категория участка</t>
  </si>
  <si>
    <t>Наличие выписки</t>
  </si>
  <si>
    <t>Наличие свидетель-ства</t>
  </si>
  <si>
    <t>Площадь участка, сотки</t>
  </si>
  <si>
    <t>Цена за сотку, руб.</t>
  </si>
  <si>
    <t>Стоимость земли, 
руб.</t>
  </si>
  <si>
    <t>Стоимость коммуникаций, 
руб.</t>
  </si>
  <si>
    <t>Итого БЕЗ скидок, руб.</t>
  </si>
  <si>
    <t>Сумма скидки, руб.</t>
  </si>
  <si>
    <t>Итого со скидкой*, руб.</t>
  </si>
  <si>
    <t>БЕЗ скидок</t>
  </si>
  <si>
    <t>В</t>
  </si>
  <si>
    <t>есть</t>
  </si>
  <si>
    <t>В+</t>
  </si>
  <si>
    <t>Резерв</t>
  </si>
  <si>
    <t>А</t>
  </si>
  <si>
    <r>
      <t xml:space="preserve">Внимание!
</t>
    </r>
    <r>
      <rPr>
        <b/>
        <sz val="12"/>
        <color indexed="10"/>
        <rFont val="Tahoma"/>
        <family val="2"/>
      </rPr>
      <t>Получите дополнительные скидки и бонусы: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10"/>
        <rFont val="Tahoma"/>
        <family val="2"/>
      </rPr>
      <t>дополнительные подарки и бонусы</t>
    </r>
    <r>
      <rPr>
        <sz val="10"/>
        <color indexed="8"/>
        <rFont val="Tahoma"/>
        <family val="2"/>
      </rPr>
      <t xml:space="preserve"> - подробнее на сайте и у менджеров отдела продаж.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61"/>
        <rFont val="Tahoma"/>
        <family val="2"/>
      </rPr>
      <t>Фиолетовым</t>
    </r>
    <r>
      <rPr>
        <sz val="10"/>
        <color indexed="61"/>
        <rFont val="Tahoma"/>
        <family val="2"/>
      </rPr>
      <t xml:space="preserve"> </t>
    </r>
    <r>
      <rPr>
        <b/>
        <sz val="10"/>
        <color indexed="61"/>
        <rFont val="Tahoma"/>
        <family val="2"/>
      </rPr>
      <t>цветом</t>
    </r>
    <r>
      <rPr>
        <sz val="10"/>
        <color indexed="8"/>
        <rFont val="Tahoma"/>
        <family val="2"/>
      </rPr>
      <t xml:space="preserve"> выделены участки со спецценой. Условия приобретения этих участков уточняйте по телефону </t>
    </r>
  </si>
  <si>
    <r>
      <t>Со скидками по акциям</t>
    </r>
    <r>
      <rPr>
        <b/>
        <sz val="9"/>
        <color indexed="10"/>
        <rFont val="Arial"/>
        <family val="2"/>
      </rPr>
      <t>*</t>
    </r>
  </si>
  <si>
    <r>
      <t>Со скидками по акциии</t>
    </r>
    <r>
      <rPr>
        <b/>
        <sz val="9"/>
        <color indexed="10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</si>
</sst>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;[Red]0.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61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55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1" fontId="23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72" fontId="30" fillId="24" borderId="10" xfId="0" applyNumberFormat="1" applyFont="1" applyFill="1" applyBorder="1" applyAlignment="1">
      <alignment horizontal="center" vertical="center" wrapText="1"/>
    </xf>
    <xf numFmtId="172" fontId="30" fillId="24" borderId="11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2" fillId="25" borderId="13" xfId="0" applyFont="1" applyFill="1" applyBorder="1" applyAlignment="1">
      <alignment horizontal="center"/>
    </xf>
    <xf numFmtId="0" fontId="33" fillId="22" borderId="13" xfId="0" applyFont="1" applyFill="1" applyBorder="1" applyAlignment="1">
      <alignment horizontal="center"/>
    </xf>
    <xf numFmtId="0" fontId="22" fillId="22" borderId="13" xfId="0" applyFont="1" applyFill="1" applyBorder="1" applyAlignment="1">
      <alignment horizontal="center" vertical="center" wrapText="1"/>
    </xf>
    <xf numFmtId="172" fontId="22" fillId="22" borderId="13" xfId="0" applyNumberFormat="1" applyFont="1" applyFill="1" applyBorder="1" applyAlignment="1">
      <alignment horizontal="center" vertical="center"/>
    </xf>
    <xf numFmtId="172" fontId="34" fillId="26" borderId="13" xfId="0" applyNumberFormat="1" applyFont="1" applyFill="1" applyBorder="1" applyAlignment="1">
      <alignment horizontal="center" vertical="center"/>
    </xf>
    <xf numFmtId="172" fontId="34" fillId="26" borderId="13" xfId="0" applyNumberFormat="1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33" fillId="10" borderId="15" xfId="0" applyFont="1" applyFill="1" applyBorder="1" applyAlignment="1">
      <alignment horizontal="center"/>
    </xf>
    <xf numFmtId="0" fontId="22" fillId="10" borderId="15" xfId="0" applyFont="1" applyFill="1" applyBorder="1" applyAlignment="1">
      <alignment horizontal="center" vertical="center" wrapText="1"/>
    </xf>
    <xf numFmtId="172" fontId="22" fillId="10" borderId="15" xfId="0" applyNumberFormat="1" applyFont="1" applyFill="1" applyBorder="1" applyAlignment="1">
      <alignment horizontal="center" vertical="center"/>
    </xf>
    <xf numFmtId="172" fontId="22" fillId="10" borderId="15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3" fontId="0" fillId="27" borderId="15" xfId="0" applyNumberFormat="1" applyFill="1" applyBorder="1" applyAlignment="1">
      <alignment horizontal="center"/>
    </xf>
    <xf numFmtId="172" fontId="22" fillId="27" borderId="15" xfId="0" applyNumberFormat="1" applyFont="1" applyFill="1" applyBorder="1" applyAlignment="1">
      <alignment horizontal="center" vertical="center"/>
    </xf>
    <xf numFmtId="172" fontId="22" fillId="27" borderId="15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22" fillId="22" borderId="15" xfId="0" applyFont="1" applyFill="1" applyBorder="1" applyAlignment="1">
      <alignment horizontal="center" vertical="center" wrapText="1"/>
    </xf>
    <xf numFmtId="172" fontId="22" fillId="22" borderId="15" xfId="0" applyNumberFormat="1" applyFont="1" applyFill="1" applyBorder="1" applyAlignment="1">
      <alignment horizontal="center" vertical="center"/>
    </xf>
    <xf numFmtId="172" fontId="22" fillId="22" borderId="15" xfId="0" applyNumberFormat="1" applyFont="1" applyFill="1" applyBorder="1" applyAlignment="1">
      <alignment horizontal="center"/>
    </xf>
    <xf numFmtId="0" fontId="33" fillId="22" borderId="15" xfId="0" applyFont="1" applyFill="1" applyBorder="1" applyAlignment="1">
      <alignment horizontal="center"/>
    </xf>
    <xf numFmtId="3" fontId="33" fillId="22" borderId="15" xfId="0" applyNumberFormat="1" applyFont="1" applyFill="1" applyBorder="1" applyAlignment="1">
      <alignment horizontal="center"/>
    </xf>
    <xf numFmtId="172" fontId="34" fillId="27" borderId="15" xfId="0" applyNumberFormat="1" applyFont="1" applyFill="1" applyBorder="1" applyAlignment="1">
      <alignment horizontal="center" vertical="center"/>
    </xf>
    <xf numFmtId="172" fontId="34" fillId="27" borderId="15" xfId="0" applyNumberFormat="1" applyFont="1" applyFill="1" applyBorder="1" applyAlignment="1">
      <alignment horizontal="center"/>
    </xf>
    <xf numFmtId="172" fontId="30" fillId="24" borderId="16" xfId="0" applyNumberFormat="1" applyFont="1" applyFill="1" applyBorder="1" applyAlignment="1">
      <alignment horizontal="center" vertical="center" wrapText="1"/>
    </xf>
    <xf numFmtId="172" fontId="30" fillId="24" borderId="17" xfId="0" applyNumberFormat="1" applyFont="1" applyFill="1" applyBorder="1" applyAlignment="1">
      <alignment horizontal="center" vertical="center" wrapText="1"/>
    </xf>
    <xf numFmtId="172" fontId="30" fillId="24" borderId="18" xfId="0" applyNumberFormat="1" applyFont="1" applyFill="1" applyBorder="1" applyAlignment="1">
      <alignment horizontal="center" vertical="center" wrapText="1"/>
    </xf>
    <xf numFmtId="172" fontId="30" fillId="24" borderId="19" xfId="0" applyNumberFormat="1" applyFont="1" applyFill="1" applyBorder="1" applyAlignment="1">
      <alignment horizontal="center" vertical="center" wrapText="1"/>
    </xf>
    <xf numFmtId="172" fontId="31" fillId="24" borderId="18" xfId="0" applyNumberFormat="1" applyFont="1" applyFill="1" applyBorder="1" applyAlignment="1">
      <alignment horizontal="center" vertical="center" wrapText="1"/>
    </xf>
    <xf numFmtId="172" fontId="31" fillId="24" borderId="19" xfId="0" applyNumberFormat="1" applyFont="1" applyFill="1" applyBorder="1" applyAlignment="1">
      <alignment horizontal="center" vertical="center" wrapText="1"/>
    </xf>
    <xf numFmtId="172" fontId="31" fillId="24" borderId="20" xfId="0" applyNumberFormat="1" applyFont="1" applyFill="1" applyBorder="1" applyAlignment="1">
      <alignment horizontal="center" vertical="center" wrapText="1"/>
    </xf>
    <xf numFmtId="172" fontId="31" fillId="24" borderId="21" xfId="0" applyNumberFormat="1" applyFont="1" applyFill="1" applyBorder="1" applyAlignment="1">
      <alignment horizontal="center" vertical="center" wrapText="1"/>
    </xf>
    <xf numFmtId="172" fontId="30" fillId="24" borderId="22" xfId="0" applyNumberFormat="1" applyFont="1" applyFill="1" applyBorder="1" applyAlignment="1">
      <alignment horizontal="center" vertical="center" wrapText="1"/>
    </xf>
    <xf numFmtId="172" fontId="30" fillId="24" borderId="23" xfId="0" applyNumberFormat="1" applyFont="1" applyFill="1" applyBorder="1" applyAlignment="1">
      <alignment horizontal="center" vertical="center" wrapText="1"/>
    </xf>
    <xf numFmtId="172" fontId="30" fillId="24" borderId="24" xfId="0" applyNumberFormat="1" applyFont="1" applyFill="1" applyBorder="1" applyAlignment="1">
      <alignment horizontal="center" vertical="center" wrapText="1"/>
    </xf>
    <xf numFmtId="172" fontId="30" fillId="24" borderId="25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" fontId="30" fillId="24" borderId="30" xfId="0" applyNumberFormat="1" applyFont="1" applyFill="1" applyBorder="1" applyAlignment="1">
      <alignment horizontal="center" vertical="center" wrapText="1"/>
    </xf>
    <xf numFmtId="1" fontId="30" fillId="24" borderId="31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32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_скидки на участки от 24.03.14(1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15</xdr:col>
      <xdr:colOff>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029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C10">
      <selection activeCell="W24" sqref="W24"/>
    </sheetView>
  </sheetViews>
  <sheetFormatPr defaultColWidth="9.140625" defaultRowHeight="15"/>
  <cols>
    <col min="1" max="2" width="0" style="1" hidden="1" customWidth="1"/>
    <col min="3" max="3" width="6.28125" style="32" customWidth="1"/>
    <col min="4" max="4" width="6.7109375" style="33" customWidth="1"/>
    <col min="5" max="5" width="9.140625" style="3" customWidth="1"/>
    <col min="6" max="6" width="9.7109375" style="3" customWidth="1"/>
    <col min="7" max="7" width="9.7109375" style="4" customWidth="1"/>
    <col min="8" max="8" width="11.140625" style="3" customWidth="1"/>
    <col min="9" max="9" width="10.57421875" style="3" customWidth="1"/>
    <col min="10" max="10" width="11.421875" style="3" customWidth="1"/>
    <col min="11" max="11" width="12.00390625" style="3" customWidth="1"/>
    <col min="12" max="12" width="12.140625" style="3" customWidth="1"/>
    <col min="13" max="14" width="11.8515625" style="3" customWidth="1"/>
    <col min="15" max="15" width="12.8515625" style="3" customWidth="1"/>
    <col min="16" max="16" width="0" style="3" hidden="1" customWidth="1"/>
    <col min="17" max="19" width="0" style="1" hidden="1" customWidth="1"/>
    <col min="20" max="16384" width="9.140625" style="1" customWidth="1"/>
  </cols>
  <sheetData>
    <row r="1" spans="3:4" ht="24" customHeight="1">
      <c r="C1" s="2"/>
      <c r="D1" s="2"/>
    </row>
    <row r="2" spans="3:16" ht="51.75" customHeight="1" thickBot="1">
      <c r="C2" s="2"/>
      <c r="D2" s="2"/>
      <c r="E2" s="5"/>
      <c r="F2" s="5"/>
      <c r="G2" s="6"/>
      <c r="H2" s="7"/>
      <c r="I2" s="7"/>
      <c r="J2" s="8"/>
      <c r="K2" s="8"/>
      <c r="L2" s="8"/>
      <c r="M2" s="8"/>
      <c r="N2" s="8"/>
      <c r="O2" s="8"/>
      <c r="P2" s="8"/>
    </row>
    <row r="3" spans="1:16" ht="18.75" customHeight="1" hidden="1" thickBot="1">
      <c r="A3" s="55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06.5" customHeight="1" thickBot="1">
      <c r="A4" s="9"/>
      <c r="B4" s="9"/>
      <c r="C4" s="57" t="s">
        <v>17</v>
      </c>
      <c r="D4" s="58"/>
      <c r="E4" s="58"/>
      <c r="F4" s="58"/>
      <c r="G4" s="58"/>
      <c r="H4" s="58"/>
      <c r="I4" s="58"/>
      <c r="J4" s="58"/>
      <c r="K4" s="59"/>
      <c r="L4" s="59"/>
      <c r="M4" s="59"/>
      <c r="N4" s="59"/>
      <c r="O4" s="59"/>
      <c r="P4" s="60"/>
    </row>
    <row r="5" spans="3:16" ht="27.75" customHeight="1" thickBot="1">
      <c r="C5" s="61" t="s">
        <v>0</v>
      </c>
      <c r="D5" s="63" t="s">
        <v>1</v>
      </c>
      <c r="E5" s="43" t="s">
        <v>2</v>
      </c>
      <c r="F5" s="43" t="s">
        <v>3</v>
      </c>
      <c r="G5" s="65" t="s">
        <v>4</v>
      </c>
      <c r="H5" s="43" t="s">
        <v>5</v>
      </c>
      <c r="I5" s="51" t="s">
        <v>6</v>
      </c>
      <c r="J5" s="52"/>
      <c r="K5" s="53" t="s">
        <v>7</v>
      </c>
      <c r="L5" s="54"/>
      <c r="M5" s="45" t="s">
        <v>8</v>
      </c>
      <c r="N5" s="47" t="s">
        <v>9</v>
      </c>
      <c r="O5" s="49" t="s">
        <v>10</v>
      </c>
      <c r="P5" s="10"/>
    </row>
    <row r="6" spans="3:16" ht="54" customHeight="1" thickBot="1">
      <c r="C6" s="62"/>
      <c r="D6" s="64"/>
      <c r="E6" s="44"/>
      <c r="F6" s="44"/>
      <c r="G6" s="66"/>
      <c r="H6" s="44"/>
      <c r="I6" s="11" t="s">
        <v>11</v>
      </c>
      <c r="J6" s="12" t="s">
        <v>18</v>
      </c>
      <c r="K6" s="11" t="s">
        <v>11</v>
      </c>
      <c r="L6" s="12" t="s">
        <v>19</v>
      </c>
      <c r="M6" s="46"/>
      <c r="N6" s="48"/>
      <c r="O6" s="50"/>
      <c r="P6" s="13"/>
    </row>
    <row r="7" spans="3:16" ht="15" customHeight="1">
      <c r="C7" s="14">
        <v>23</v>
      </c>
      <c r="D7" s="15" t="s">
        <v>12</v>
      </c>
      <c r="E7" s="16" t="s">
        <v>13</v>
      </c>
      <c r="F7" s="16" t="s">
        <v>13</v>
      </c>
      <c r="G7" s="15">
        <v>10.75</v>
      </c>
      <c r="H7" s="40">
        <v>10700</v>
      </c>
      <c r="I7" s="17">
        <f aca="true" t="shared" si="0" ref="I7:I36">G7*H7</f>
        <v>115025</v>
      </c>
      <c r="J7" s="18">
        <f>G7*6000</f>
        <v>64500</v>
      </c>
      <c r="K7" s="17">
        <f aca="true" t="shared" si="1" ref="K7:K36">23700*G7</f>
        <v>254775</v>
      </c>
      <c r="L7" s="18">
        <f>G7*21000</f>
        <v>225750</v>
      </c>
      <c r="M7" s="17">
        <f aca="true" t="shared" si="2" ref="M7:M36">I7+K7</f>
        <v>369800</v>
      </c>
      <c r="N7" s="19">
        <f>M7-J7-L7</f>
        <v>79550</v>
      </c>
      <c r="O7" s="19">
        <f>J7+L7</f>
        <v>290250</v>
      </c>
      <c r="P7" s="20"/>
    </row>
    <row r="8" spans="3:16" ht="15" customHeight="1">
      <c r="C8" s="14">
        <v>27</v>
      </c>
      <c r="D8" s="39" t="s">
        <v>12</v>
      </c>
      <c r="E8" s="36" t="s">
        <v>13</v>
      </c>
      <c r="F8" s="36" t="s">
        <v>13</v>
      </c>
      <c r="G8" s="39">
        <v>10.91</v>
      </c>
      <c r="H8" s="40">
        <v>10700</v>
      </c>
      <c r="I8" s="37">
        <f>G8*H8</f>
        <v>116737</v>
      </c>
      <c r="J8" s="18">
        <f>G8*6000</f>
        <v>65460</v>
      </c>
      <c r="K8" s="37">
        <f>23700*G8</f>
        <v>258567</v>
      </c>
      <c r="L8" s="18">
        <f>G8*21000</f>
        <v>229110</v>
      </c>
      <c r="M8" s="37">
        <f>I8+K8</f>
        <v>375304</v>
      </c>
      <c r="N8" s="19">
        <f>M8-J8-L8</f>
        <v>80734</v>
      </c>
      <c r="O8" s="19">
        <f>J8+L8</f>
        <v>294570</v>
      </c>
      <c r="P8" s="20"/>
    </row>
    <row r="9" spans="3:16" ht="15" customHeight="1">
      <c r="C9" s="39">
        <v>28</v>
      </c>
      <c r="D9" s="39" t="s">
        <v>12</v>
      </c>
      <c r="E9" s="36" t="s">
        <v>13</v>
      </c>
      <c r="F9" s="36" t="s">
        <v>13</v>
      </c>
      <c r="G9" s="39">
        <v>11.24</v>
      </c>
      <c r="H9" s="40">
        <v>10700</v>
      </c>
      <c r="I9" s="37">
        <f>G9*H9</f>
        <v>120268</v>
      </c>
      <c r="J9" s="37"/>
      <c r="K9" s="37">
        <f>23700*G9</f>
        <v>266388</v>
      </c>
      <c r="L9" s="37"/>
      <c r="M9" s="37">
        <f>I9+K9</f>
        <v>386656</v>
      </c>
      <c r="N9" s="38"/>
      <c r="O9" s="38"/>
      <c r="P9" s="20"/>
    </row>
    <row r="10" spans="3:16" ht="15" customHeight="1">
      <c r="C10" s="21">
        <v>29</v>
      </c>
      <c r="D10" s="21" t="s">
        <v>14</v>
      </c>
      <c r="E10" s="22" t="s">
        <v>13</v>
      </c>
      <c r="F10" s="22" t="s">
        <v>13</v>
      </c>
      <c r="G10" s="21">
        <v>10.49</v>
      </c>
      <c r="H10" s="21">
        <v>15700</v>
      </c>
      <c r="I10" s="23">
        <f>G10*H10</f>
        <v>164693</v>
      </c>
      <c r="J10" s="23"/>
      <c r="K10" s="23">
        <f>23700*G10</f>
        <v>248613</v>
      </c>
      <c r="L10" s="23"/>
      <c r="M10" s="23">
        <f>I10+K10</f>
        <v>413306</v>
      </c>
      <c r="N10" s="24"/>
      <c r="O10" s="24"/>
      <c r="P10" s="20"/>
    </row>
    <row r="11" spans="3:16" ht="15" customHeight="1">
      <c r="C11" s="21">
        <v>31</v>
      </c>
      <c r="D11" s="21" t="s">
        <v>14</v>
      </c>
      <c r="E11" s="22" t="s">
        <v>13</v>
      </c>
      <c r="F11" s="22" t="s">
        <v>13</v>
      </c>
      <c r="G11" s="21">
        <v>11.29</v>
      </c>
      <c r="H11" s="21">
        <v>15700</v>
      </c>
      <c r="I11" s="23">
        <f t="shared" si="0"/>
        <v>177253</v>
      </c>
      <c r="J11" s="23"/>
      <c r="K11" s="23">
        <f t="shared" si="1"/>
        <v>267573</v>
      </c>
      <c r="L11" s="23"/>
      <c r="M11" s="23">
        <f t="shared" si="2"/>
        <v>444826</v>
      </c>
      <c r="N11" s="24"/>
      <c r="O11" s="24"/>
      <c r="P11" s="20"/>
    </row>
    <row r="12" spans="3:16" ht="15" customHeight="1">
      <c r="C12" s="21">
        <v>32</v>
      </c>
      <c r="D12" s="21" t="s">
        <v>14</v>
      </c>
      <c r="E12" s="22" t="s">
        <v>13</v>
      </c>
      <c r="F12" s="22" t="s">
        <v>13</v>
      </c>
      <c r="G12" s="21">
        <v>12.76</v>
      </c>
      <c r="H12" s="21">
        <v>15700</v>
      </c>
      <c r="I12" s="23">
        <f t="shared" si="0"/>
        <v>200332</v>
      </c>
      <c r="J12" s="23"/>
      <c r="K12" s="23">
        <f t="shared" si="1"/>
        <v>302412</v>
      </c>
      <c r="L12" s="23"/>
      <c r="M12" s="23">
        <f t="shared" si="2"/>
        <v>502744</v>
      </c>
      <c r="N12" s="24"/>
      <c r="O12" s="24"/>
      <c r="P12" s="20"/>
    </row>
    <row r="13" spans="3:16" ht="15" customHeight="1">
      <c r="C13" s="34">
        <v>37</v>
      </c>
      <c r="D13" s="27" t="s">
        <v>16</v>
      </c>
      <c r="E13" s="28" t="s">
        <v>13</v>
      </c>
      <c r="F13" s="28" t="s">
        <v>13</v>
      </c>
      <c r="G13" s="34">
        <v>10.38</v>
      </c>
      <c r="H13" s="29">
        <v>25700</v>
      </c>
      <c r="I13" s="30">
        <f aca="true" t="shared" si="3" ref="I13:I22">G13*H13</f>
        <v>266766</v>
      </c>
      <c r="J13" s="30"/>
      <c r="K13" s="30">
        <f aca="true" t="shared" si="4" ref="K13:K22">23700*G13</f>
        <v>246006.00000000003</v>
      </c>
      <c r="L13" s="30"/>
      <c r="M13" s="30">
        <f aca="true" t="shared" si="5" ref="M13:M22">I13+K13</f>
        <v>512772</v>
      </c>
      <c r="N13" s="31"/>
      <c r="O13" s="31"/>
      <c r="P13" s="20"/>
    </row>
    <row r="14" spans="3:16" ht="15" customHeight="1">
      <c r="C14" s="34">
        <v>39</v>
      </c>
      <c r="D14" s="27" t="s">
        <v>16</v>
      </c>
      <c r="E14" s="28" t="s">
        <v>13</v>
      </c>
      <c r="F14" s="28" t="s">
        <v>13</v>
      </c>
      <c r="G14" s="34">
        <v>10.12</v>
      </c>
      <c r="H14" s="29">
        <v>25700</v>
      </c>
      <c r="I14" s="30">
        <f t="shared" si="3"/>
        <v>260083.99999999997</v>
      </c>
      <c r="J14" s="30"/>
      <c r="K14" s="30">
        <f t="shared" si="4"/>
        <v>239843.99999999997</v>
      </c>
      <c r="L14" s="30"/>
      <c r="M14" s="30">
        <f t="shared" si="5"/>
        <v>499927.99999999994</v>
      </c>
      <c r="N14" s="31"/>
      <c r="O14" s="31"/>
      <c r="P14" s="20"/>
    </row>
    <row r="15" spans="3:16" ht="15" customHeight="1">
      <c r="C15" s="34">
        <v>40</v>
      </c>
      <c r="D15" s="27" t="s">
        <v>16</v>
      </c>
      <c r="E15" s="28" t="s">
        <v>13</v>
      </c>
      <c r="F15" s="28" t="s">
        <v>13</v>
      </c>
      <c r="G15" s="34">
        <v>10.59</v>
      </c>
      <c r="H15" s="29">
        <v>25700</v>
      </c>
      <c r="I15" s="30">
        <f t="shared" si="3"/>
        <v>272163</v>
      </c>
      <c r="J15" s="30"/>
      <c r="K15" s="30">
        <f t="shared" si="4"/>
        <v>250983</v>
      </c>
      <c r="L15" s="30"/>
      <c r="M15" s="30">
        <f t="shared" si="5"/>
        <v>523146</v>
      </c>
      <c r="N15" s="31"/>
      <c r="O15" s="31"/>
      <c r="P15" s="20"/>
    </row>
    <row r="16" spans="3:16" ht="15" customHeight="1">
      <c r="C16" s="34">
        <v>41</v>
      </c>
      <c r="D16" s="27" t="s">
        <v>16</v>
      </c>
      <c r="E16" s="28" t="s">
        <v>13</v>
      </c>
      <c r="F16" s="28" t="s">
        <v>13</v>
      </c>
      <c r="G16" s="34">
        <v>10.55</v>
      </c>
      <c r="H16" s="29">
        <v>25700</v>
      </c>
      <c r="I16" s="30">
        <f t="shared" si="3"/>
        <v>271135</v>
      </c>
      <c r="J16" s="30"/>
      <c r="K16" s="30">
        <f t="shared" si="4"/>
        <v>250035.00000000003</v>
      </c>
      <c r="L16" s="30"/>
      <c r="M16" s="30">
        <f t="shared" si="5"/>
        <v>521170</v>
      </c>
      <c r="N16" s="31"/>
      <c r="O16" s="31"/>
      <c r="P16" s="20"/>
    </row>
    <row r="17" spans="3:16" ht="15" customHeight="1">
      <c r="C17" s="34">
        <v>42</v>
      </c>
      <c r="D17" s="27" t="s">
        <v>16</v>
      </c>
      <c r="E17" s="28" t="s">
        <v>13</v>
      </c>
      <c r="F17" s="28" t="s">
        <v>13</v>
      </c>
      <c r="G17" s="34">
        <v>10.62</v>
      </c>
      <c r="H17" s="29">
        <v>25700</v>
      </c>
      <c r="I17" s="30">
        <f t="shared" si="3"/>
        <v>272934</v>
      </c>
      <c r="J17" s="30"/>
      <c r="K17" s="30">
        <f t="shared" si="4"/>
        <v>251693.99999999997</v>
      </c>
      <c r="L17" s="30"/>
      <c r="M17" s="30">
        <f t="shared" si="5"/>
        <v>524628</v>
      </c>
      <c r="N17" s="31"/>
      <c r="O17" s="31"/>
      <c r="P17" s="20"/>
    </row>
    <row r="18" spans="3:16" ht="15" customHeight="1">
      <c r="C18" s="34">
        <v>43</v>
      </c>
      <c r="D18" s="27" t="s">
        <v>16</v>
      </c>
      <c r="E18" s="28" t="s">
        <v>13</v>
      </c>
      <c r="F18" s="28" t="s">
        <v>13</v>
      </c>
      <c r="G18" s="34">
        <v>10.5</v>
      </c>
      <c r="H18" s="29">
        <v>25700</v>
      </c>
      <c r="I18" s="30">
        <f t="shared" si="3"/>
        <v>269850</v>
      </c>
      <c r="J18" s="30"/>
      <c r="K18" s="30">
        <f t="shared" si="4"/>
        <v>248850</v>
      </c>
      <c r="L18" s="30"/>
      <c r="M18" s="30">
        <f t="shared" si="5"/>
        <v>518700</v>
      </c>
      <c r="N18" s="31"/>
      <c r="O18" s="31"/>
      <c r="P18" s="20"/>
    </row>
    <row r="19" spans="3:16" ht="15" customHeight="1">
      <c r="C19" s="34">
        <v>47</v>
      </c>
      <c r="D19" s="27" t="s">
        <v>16</v>
      </c>
      <c r="E19" s="28" t="s">
        <v>13</v>
      </c>
      <c r="F19" s="28" t="s">
        <v>13</v>
      </c>
      <c r="G19" s="34">
        <v>10.5</v>
      </c>
      <c r="H19" s="29">
        <v>25700</v>
      </c>
      <c r="I19" s="30">
        <f t="shared" si="3"/>
        <v>269850</v>
      </c>
      <c r="J19" s="30"/>
      <c r="K19" s="30">
        <f t="shared" si="4"/>
        <v>248850</v>
      </c>
      <c r="L19" s="30"/>
      <c r="M19" s="30">
        <f t="shared" si="5"/>
        <v>518700</v>
      </c>
      <c r="N19" s="31"/>
      <c r="O19" s="31"/>
      <c r="P19" s="20"/>
    </row>
    <row r="20" spans="3:16" ht="15" customHeight="1">
      <c r="C20" s="34">
        <v>48</v>
      </c>
      <c r="D20" s="27" t="s">
        <v>16</v>
      </c>
      <c r="E20" s="28" t="s">
        <v>13</v>
      </c>
      <c r="F20" s="28" t="s">
        <v>13</v>
      </c>
      <c r="G20" s="34">
        <v>10.5</v>
      </c>
      <c r="H20" s="29">
        <v>25700</v>
      </c>
      <c r="I20" s="30">
        <f t="shared" si="3"/>
        <v>269850</v>
      </c>
      <c r="J20" s="30"/>
      <c r="K20" s="30">
        <f t="shared" si="4"/>
        <v>248850</v>
      </c>
      <c r="L20" s="30"/>
      <c r="M20" s="30">
        <f t="shared" si="5"/>
        <v>518700</v>
      </c>
      <c r="N20" s="31"/>
      <c r="O20" s="31"/>
      <c r="P20" s="20"/>
    </row>
    <row r="21" spans="3:16" ht="15" customHeight="1">
      <c r="C21" s="34">
        <v>49</v>
      </c>
      <c r="D21" s="27" t="s">
        <v>16</v>
      </c>
      <c r="E21" s="28" t="s">
        <v>13</v>
      </c>
      <c r="F21" s="28" t="s">
        <v>13</v>
      </c>
      <c r="G21" s="34">
        <v>10.51</v>
      </c>
      <c r="H21" s="29">
        <v>25700</v>
      </c>
      <c r="I21" s="30">
        <f t="shared" si="3"/>
        <v>270107</v>
      </c>
      <c r="J21" s="30"/>
      <c r="K21" s="30">
        <f t="shared" si="4"/>
        <v>249087</v>
      </c>
      <c r="L21" s="30"/>
      <c r="M21" s="30">
        <f t="shared" si="5"/>
        <v>519194</v>
      </c>
      <c r="N21" s="31"/>
      <c r="O21" s="31"/>
      <c r="P21" s="20"/>
    </row>
    <row r="22" spans="3:16" ht="15" customHeight="1">
      <c r="C22" s="34">
        <v>50</v>
      </c>
      <c r="D22" s="27" t="s">
        <v>16</v>
      </c>
      <c r="E22" s="28" t="s">
        <v>13</v>
      </c>
      <c r="F22" s="28" t="s">
        <v>13</v>
      </c>
      <c r="G22" s="34">
        <v>10.51</v>
      </c>
      <c r="H22" s="29">
        <v>25700</v>
      </c>
      <c r="I22" s="30">
        <f t="shared" si="3"/>
        <v>270107</v>
      </c>
      <c r="J22" s="30"/>
      <c r="K22" s="30">
        <f t="shared" si="4"/>
        <v>249087</v>
      </c>
      <c r="L22" s="30"/>
      <c r="M22" s="30">
        <f t="shared" si="5"/>
        <v>519194</v>
      </c>
      <c r="N22" s="31"/>
      <c r="O22" s="31"/>
      <c r="P22" s="20"/>
    </row>
    <row r="23" spans="3:16" ht="15" customHeight="1">
      <c r="C23" s="34">
        <v>51</v>
      </c>
      <c r="D23" s="27" t="s">
        <v>16</v>
      </c>
      <c r="E23" s="28" t="s">
        <v>13</v>
      </c>
      <c r="F23" s="28" t="s">
        <v>13</v>
      </c>
      <c r="G23" s="34">
        <v>10.5</v>
      </c>
      <c r="H23" s="29">
        <v>25700</v>
      </c>
      <c r="I23" s="30">
        <f t="shared" si="0"/>
        <v>269850</v>
      </c>
      <c r="J23" s="30"/>
      <c r="K23" s="30">
        <f t="shared" si="1"/>
        <v>248850</v>
      </c>
      <c r="L23" s="30"/>
      <c r="M23" s="30">
        <f t="shared" si="2"/>
        <v>518700</v>
      </c>
      <c r="N23" s="31"/>
      <c r="O23" s="31"/>
      <c r="P23" s="20"/>
    </row>
    <row r="24" spans="3:16" ht="15" customHeight="1">
      <c r="C24" s="34">
        <v>56</v>
      </c>
      <c r="D24" s="27" t="s">
        <v>16</v>
      </c>
      <c r="E24" s="28" t="s">
        <v>13</v>
      </c>
      <c r="F24" s="28" t="s">
        <v>13</v>
      </c>
      <c r="G24" s="34">
        <v>10.6</v>
      </c>
      <c r="H24" s="29">
        <v>25700</v>
      </c>
      <c r="I24" s="30">
        <f t="shared" si="0"/>
        <v>272420</v>
      </c>
      <c r="J24" s="30"/>
      <c r="K24" s="30">
        <f t="shared" si="1"/>
        <v>251220</v>
      </c>
      <c r="L24" s="30"/>
      <c r="M24" s="30">
        <f t="shared" si="2"/>
        <v>523640</v>
      </c>
      <c r="N24" s="31"/>
      <c r="O24" s="31"/>
      <c r="P24" s="20"/>
    </row>
    <row r="25" spans="3:16" ht="15" customHeight="1">
      <c r="C25" s="34">
        <v>57</v>
      </c>
      <c r="D25" s="27" t="s">
        <v>16</v>
      </c>
      <c r="E25" s="28" t="s">
        <v>13</v>
      </c>
      <c r="F25" s="28" t="s">
        <v>13</v>
      </c>
      <c r="G25" s="34">
        <v>12.99</v>
      </c>
      <c r="H25" s="29">
        <v>25700</v>
      </c>
      <c r="I25" s="30">
        <f>G25*H25</f>
        <v>333843</v>
      </c>
      <c r="J25" s="41"/>
      <c r="K25" s="30">
        <f>23700*G25</f>
        <v>307863</v>
      </c>
      <c r="L25" s="41"/>
      <c r="M25" s="30">
        <f>I25+K25</f>
        <v>641706</v>
      </c>
      <c r="N25" s="42"/>
      <c r="O25" s="42"/>
      <c r="P25" s="20"/>
    </row>
    <row r="26" spans="3:16" ht="15" customHeight="1">
      <c r="C26" s="35">
        <v>98</v>
      </c>
      <c r="D26" s="35" t="s">
        <v>12</v>
      </c>
      <c r="E26" s="36" t="s">
        <v>13</v>
      </c>
      <c r="F26" s="36" t="s">
        <v>13</v>
      </c>
      <c r="G26" s="35">
        <v>10.09</v>
      </c>
      <c r="H26" s="40">
        <v>10700</v>
      </c>
      <c r="I26" s="37">
        <f t="shared" si="0"/>
        <v>107963</v>
      </c>
      <c r="J26" s="37"/>
      <c r="K26" s="37">
        <f t="shared" si="1"/>
        <v>239133</v>
      </c>
      <c r="L26" s="37"/>
      <c r="M26" s="37">
        <f t="shared" si="2"/>
        <v>347096</v>
      </c>
      <c r="N26" s="38"/>
      <c r="O26" s="38"/>
      <c r="P26" s="20"/>
    </row>
    <row r="27" spans="3:16" ht="15" customHeight="1">
      <c r="C27" s="35">
        <v>99</v>
      </c>
      <c r="D27" s="35" t="s">
        <v>12</v>
      </c>
      <c r="E27" s="36" t="s">
        <v>13</v>
      </c>
      <c r="F27" s="36" t="s">
        <v>13</v>
      </c>
      <c r="G27" s="35">
        <v>10.09</v>
      </c>
      <c r="H27" s="40">
        <v>10700</v>
      </c>
      <c r="I27" s="37">
        <f t="shared" si="0"/>
        <v>107963</v>
      </c>
      <c r="J27" s="37"/>
      <c r="K27" s="37">
        <f t="shared" si="1"/>
        <v>239133</v>
      </c>
      <c r="L27" s="37"/>
      <c r="M27" s="37">
        <f t="shared" si="2"/>
        <v>347096</v>
      </c>
      <c r="N27" s="38"/>
      <c r="O27" s="38"/>
      <c r="P27" s="20"/>
    </row>
    <row r="28" spans="3:16" ht="15" customHeight="1">
      <c r="C28" s="21">
        <v>100</v>
      </c>
      <c r="D28" s="21" t="s">
        <v>14</v>
      </c>
      <c r="E28" s="22" t="s">
        <v>13</v>
      </c>
      <c r="F28" s="22" t="s">
        <v>13</v>
      </c>
      <c r="G28" s="21">
        <v>10.58</v>
      </c>
      <c r="H28" s="21">
        <v>15700</v>
      </c>
      <c r="I28" s="23">
        <f t="shared" si="0"/>
        <v>166106</v>
      </c>
      <c r="J28" s="23"/>
      <c r="K28" s="23">
        <f t="shared" si="1"/>
        <v>250746</v>
      </c>
      <c r="L28" s="23"/>
      <c r="M28" s="23">
        <f t="shared" si="2"/>
        <v>416852</v>
      </c>
      <c r="N28" s="24"/>
      <c r="O28" s="24"/>
      <c r="P28" s="20"/>
    </row>
    <row r="29" spans="3:16" ht="15" customHeight="1">
      <c r="C29" s="21">
        <v>101</v>
      </c>
      <c r="D29" s="21" t="s">
        <v>14</v>
      </c>
      <c r="E29" s="22" t="s">
        <v>13</v>
      </c>
      <c r="F29" s="22" t="s">
        <v>13</v>
      </c>
      <c r="G29" s="21">
        <v>11.3</v>
      </c>
      <c r="H29" s="21">
        <v>15700</v>
      </c>
      <c r="I29" s="23">
        <f t="shared" si="0"/>
        <v>177410</v>
      </c>
      <c r="J29" s="23"/>
      <c r="K29" s="23">
        <f t="shared" si="1"/>
        <v>267810</v>
      </c>
      <c r="L29" s="23"/>
      <c r="M29" s="23">
        <f t="shared" si="2"/>
        <v>445220</v>
      </c>
      <c r="N29" s="24"/>
      <c r="O29" s="24"/>
      <c r="P29" s="20"/>
    </row>
    <row r="30" spans="3:16" ht="15" customHeight="1">
      <c r="C30" s="35">
        <v>104</v>
      </c>
      <c r="D30" s="35" t="s">
        <v>12</v>
      </c>
      <c r="E30" s="36" t="s">
        <v>13</v>
      </c>
      <c r="F30" s="36" t="s">
        <v>13</v>
      </c>
      <c r="G30" s="35">
        <v>10.08</v>
      </c>
      <c r="H30" s="40">
        <v>10700</v>
      </c>
      <c r="I30" s="37">
        <f t="shared" si="0"/>
        <v>107856</v>
      </c>
      <c r="J30" s="37"/>
      <c r="K30" s="37">
        <f t="shared" si="1"/>
        <v>238896</v>
      </c>
      <c r="L30" s="37"/>
      <c r="M30" s="37">
        <f t="shared" si="2"/>
        <v>346752</v>
      </c>
      <c r="N30" s="38"/>
      <c r="O30" s="38"/>
      <c r="P30" s="20"/>
    </row>
    <row r="31" spans="3:16" ht="15" customHeight="1">
      <c r="C31" s="14">
        <v>105</v>
      </c>
      <c r="D31" s="35" t="s">
        <v>12</v>
      </c>
      <c r="E31" s="36" t="s">
        <v>13</v>
      </c>
      <c r="F31" s="36" t="s">
        <v>13</v>
      </c>
      <c r="G31" s="35">
        <v>10.1</v>
      </c>
      <c r="H31" s="40">
        <v>10700</v>
      </c>
      <c r="I31" s="37">
        <f t="shared" si="0"/>
        <v>108070</v>
      </c>
      <c r="J31" s="18">
        <f>G31*10000</f>
        <v>101000</v>
      </c>
      <c r="K31" s="37">
        <f t="shared" si="1"/>
        <v>239370</v>
      </c>
      <c r="L31" s="18">
        <f>G31*21000</f>
        <v>212100</v>
      </c>
      <c r="M31" s="37">
        <f t="shared" si="2"/>
        <v>347440</v>
      </c>
      <c r="N31" s="19">
        <f>M31-J31-L31</f>
        <v>34340</v>
      </c>
      <c r="O31" s="19">
        <f>J31+L31</f>
        <v>313100</v>
      </c>
      <c r="P31" s="20"/>
    </row>
    <row r="32" spans="3:16" ht="15" customHeight="1">
      <c r="C32" s="21">
        <v>106</v>
      </c>
      <c r="D32" s="21" t="s">
        <v>14</v>
      </c>
      <c r="E32" s="22" t="s">
        <v>13</v>
      </c>
      <c r="F32" s="22" t="s">
        <v>13</v>
      </c>
      <c r="G32" s="21">
        <v>10.68</v>
      </c>
      <c r="H32" s="21">
        <v>15700</v>
      </c>
      <c r="I32" s="23">
        <f t="shared" si="0"/>
        <v>167676</v>
      </c>
      <c r="J32" s="23"/>
      <c r="K32" s="23">
        <f t="shared" si="1"/>
        <v>253116</v>
      </c>
      <c r="L32" s="23"/>
      <c r="M32" s="23">
        <f t="shared" si="2"/>
        <v>420792</v>
      </c>
      <c r="N32" s="24"/>
      <c r="O32" s="24"/>
      <c r="P32" s="20"/>
    </row>
    <row r="33" spans="3:16" ht="15" customHeight="1">
      <c r="C33" s="27">
        <v>120</v>
      </c>
      <c r="D33" s="27" t="s">
        <v>16</v>
      </c>
      <c r="E33" s="28" t="s">
        <v>13</v>
      </c>
      <c r="F33" s="28" t="s">
        <v>13</v>
      </c>
      <c r="G33" s="27">
        <v>10.11</v>
      </c>
      <c r="H33" s="29">
        <v>25700</v>
      </c>
      <c r="I33" s="30">
        <f t="shared" si="0"/>
        <v>259826.99999999997</v>
      </c>
      <c r="J33" s="30"/>
      <c r="K33" s="30">
        <f t="shared" si="1"/>
        <v>239607</v>
      </c>
      <c r="L33" s="30"/>
      <c r="M33" s="30">
        <f t="shared" si="2"/>
        <v>499434</v>
      </c>
      <c r="N33" s="31"/>
      <c r="O33" s="31"/>
      <c r="P33" s="20"/>
    </row>
    <row r="34" spans="3:16" ht="15" customHeight="1">
      <c r="C34" s="27">
        <v>121</v>
      </c>
      <c r="D34" s="27" t="s">
        <v>16</v>
      </c>
      <c r="E34" s="28" t="s">
        <v>13</v>
      </c>
      <c r="F34" s="28" t="s">
        <v>13</v>
      </c>
      <c r="G34" s="27">
        <v>11.44</v>
      </c>
      <c r="H34" s="29">
        <v>25700</v>
      </c>
      <c r="I34" s="30">
        <f t="shared" si="0"/>
        <v>294008</v>
      </c>
      <c r="J34" s="30"/>
      <c r="K34" s="30">
        <f t="shared" si="1"/>
        <v>271128</v>
      </c>
      <c r="L34" s="30"/>
      <c r="M34" s="30">
        <f t="shared" si="2"/>
        <v>565136</v>
      </c>
      <c r="N34" s="31"/>
      <c r="O34" s="31"/>
      <c r="P34" s="20"/>
    </row>
    <row r="35" spans="3:16" s="25" customFormat="1" ht="15" customHeight="1">
      <c r="C35" s="27">
        <v>122</v>
      </c>
      <c r="D35" s="27" t="s">
        <v>16</v>
      </c>
      <c r="E35" s="28" t="s">
        <v>13</v>
      </c>
      <c r="F35" s="28" t="s">
        <v>13</v>
      </c>
      <c r="G35" s="27">
        <v>9.55</v>
      </c>
      <c r="H35" s="29">
        <v>25700</v>
      </c>
      <c r="I35" s="30">
        <f t="shared" si="0"/>
        <v>245435.00000000003</v>
      </c>
      <c r="J35" s="30"/>
      <c r="K35" s="30">
        <f t="shared" si="1"/>
        <v>226335.00000000003</v>
      </c>
      <c r="L35" s="30"/>
      <c r="M35" s="30">
        <f t="shared" si="2"/>
        <v>471770.00000000006</v>
      </c>
      <c r="N35" s="31"/>
      <c r="O35" s="31"/>
      <c r="P35" s="26" t="s">
        <v>15</v>
      </c>
    </row>
    <row r="36" spans="3:16" ht="15" customHeight="1">
      <c r="C36" s="27">
        <v>124</v>
      </c>
      <c r="D36" s="27" t="s">
        <v>16</v>
      </c>
      <c r="E36" s="28" t="s">
        <v>13</v>
      </c>
      <c r="F36" s="28" t="s">
        <v>13</v>
      </c>
      <c r="G36" s="27">
        <v>9.4</v>
      </c>
      <c r="H36" s="29">
        <v>25700</v>
      </c>
      <c r="I36" s="30">
        <f t="shared" si="0"/>
        <v>241580</v>
      </c>
      <c r="J36" s="30"/>
      <c r="K36" s="30">
        <f t="shared" si="1"/>
        <v>222780</v>
      </c>
      <c r="L36" s="30"/>
      <c r="M36" s="30">
        <f t="shared" si="2"/>
        <v>464360</v>
      </c>
      <c r="N36" s="31"/>
      <c r="O36" s="31"/>
      <c r="P36" s="20"/>
    </row>
  </sheetData>
  <sheetProtection selectLockedCells="1" selectUnlockedCells="1"/>
  <mergeCells count="13">
    <mergeCell ref="A3:P3"/>
    <mergeCell ref="C4:P4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I5:J5"/>
    <mergeCell ref="K5:L5"/>
  </mergeCells>
  <printOptions horizontalCentered="1"/>
  <pageMargins left="0.5902777777777778" right="0.5902777777777778" top="0.5902777777777778" bottom="0.5909722222222222" header="0.5118055555555555" footer="0.31527777777777777"/>
  <pageSetup horizontalDpi="300" verticalDpi="300" orientation="landscape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Владимирович</dc:creator>
  <cp:keywords/>
  <dc:description/>
  <cp:lastModifiedBy>User</cp:lastModifiedBy>
  <dcterms:created xsi:type="dcterms:W3CDTF">2018-01-31T13:08:57Z</dcterms:created>
  <dcterms:modified xsi:type="dcterms:W3CDTF">2020-12-15T07:59:37Z</dcterms:modified>
  <cp:category/>
  <cp:version/>
  <cp:contentType/>
  <cp:contentStatus/>
</cp:coreProperties>
</file>